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5-2025 ERDF\1 výzva\"/>
    </mc:Choice>
  </mc:AlternateContent>
  <xr:revisionPtr revIDLastSave="0" documentId="13_ncr:1_{E8B3532C-CB52-4521-A97E-D64D01B479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<sst xmlns="http://schemas.openxmlformats.org/spreadsheetml/2006/main" count="49" uniqueCount="45">
  <si>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</si>
  <si>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</si>
  <si>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</si>
  <si>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</si>
  <si>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</si>
  <si>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</si>
  <si>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</si>
  <si>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</si>
  <si>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</si>
  <si>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</si>
  <si>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</si>
  <si>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</si>
  <si>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</si>
  <si>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38651000-3 - Fotografické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</si>
  <si>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</si>
  <si>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</si>
  <si>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</si>
  <si>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</si>
  <si>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</si>
  <si>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</si>
  <si>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</si>
  <si>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</si>
  <si>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</si>
  <si>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</si>
  <si>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</si>
  <si>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</si>
  <si>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</si>
  <si>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</si>
  <si>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</si>
  <si>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</si>
  <si>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</si>
  <si>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</si>
  <si>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Společná faktura</t>
  </si>
  <si>
    <t>21 dní</t>
  </si>
  <si>
    <t>NE</t>
  </si>
  <si>
    <t>Název projektu: ERDF SP ZČU
Číslo projektu: CZ.02.02.01/00/23_024/0008981</t>
  </si>
  <si>
    <t>Martina Rubriciusová,
Tel.: 37763 1353</t>
  </si>
  <si>
    <t>Univerzitní 20, 
301 00 Plzeň,
Odbor studijní a pedagogické činnosti - 
budova Fakulty strojní,
část UI - místnost UI 213</t>
  </si>
  <si>
    <t>Příloha č. 2 Kupní smlouvy - Technická specifikace
Audiovizuální technika (II.) 065 - 2025</t>
  </si>
  <si>
    <t>Digitální fotoaparát</t>
  </si>
  <si>
    <t xml:space="preserve">Streamovací fotoaparát </t>
  </si>
  <si>
    <t xml:space="preserve"> Fotoaparát - zrcadlovka</t>
  </si>
  <si>
    <t>Digitální fotoaparát - zrcadlovka
- Funkce a vybavení: Sáňky pro blesk, stativový závit, stavový displej, vestavěný blesk, výměnné objektivy, optický hledáček, elektronická stabilizace obrazu
- Objektiv: Bajonet EF-S, objektiv součástí balení
- Snímač: APS-C, rozlišení minimálně 32,5 Mpx
- Video: Maximální rozlišení 4K
- Displej: Minimální uhlopříčka 3", minimální rozlišení 1,04 Mpx, dotykový, otočný/výklopný, živý náhled (Live View)
- Formáty: Podpora RAW a JPEG
- Paměť: SD paměťová karta
- Rozhraní: USB 2.0, Wi-Fi (bezdrátové rozhraní), mini HDMI
- Audio: Externí mikrofon a jack 3,5 mm součástí
- Hmotnost: Max. 1 kg
- Příslušenství: USB kabel, napájecí adaptér, popruh, krytka objektivu, návod k obsluze, pouzdro.</t>
  </si>
  <si>
    <t>Digitální fotoaparát - kompakt
- Funkce a vlastnosti: Detekce tváří, Odolný design, Stativový závit, Vestavěný blesk, Elektronický hledáček, Elektronická stabilizace obrazu, Snímač: 1/2,3" s rozlišením 16 Mpx
- Video: Minimální rozlišení Full HD
- Displej: Uhlopříčka minimálně 0,12"
- Formáty: Podpora RAW a JPEG
- Paměť: SD, SDHC a SDXC paměťové karty, max. velikost 256 GB
- Rozhraní: USB 2.0, Wi-Fi (bezdrátové rozhraní), Micro HDMI, A/V (TV výstup)
- Další: Možnost přímého tisku přes DPOF (Digital Print Order Format)
- Rozměry: cca 9 x 13 x 12 cm (V×Š×H)
- Hmotnost: max. 800 g
- Příslušenství: Popruh/poutko, USB kabel, Manuál, Napájecí kabel/adaptér, pouzdro.</t>
  </si>
  <si>
    <t xml:space="preserve"> Kompaktní digitální streamovací fotoaparát
- Vybavení: Sáňky pro blesk, Stativový závit, Vhodný pro video, Elektronická stabilizace obrazu, Zebra (pomoc pro expozici)
- Snímač: 1" s rozlišením 20,1 Mpx
- Video: Maximální rozlišení 4K
- Hledáček: Elektronický (EVF)
- Displej: Uhlopříčka 0,30", Rozlišení 0,92 Mpx, Dotykový, Otočný/výklopný s živým náhledem (Live View)
- Formát: Podpora JPEG, RAW
- Paměť: SD, SDHC a SDXC paměťové karty, max. velikost 64 GB
- Rozhraní: USB-C, Wi-Fi, Bluetooth
- Další: Možnost přímého tisku pomocí DPOF (Digital Print Order Format)
- Rozměry: 6 x 10,5 x 4,6 cm (V×Š×H)
- Hmotnost: cca 0,3 kg
- Napájení: Akumulátor
- Příslušenství: USB kabel, manuál, pouzdro.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</si>
</sst>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0">
    <xf numFmtId="0" fontId="0" fillId="0" borderId="0" xfId="0"/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1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1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1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98" zoomScaleNormal="98" workbookViewId="0">
      <selection activeCell="F7" sqref="F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5.7109375" style="10" customWidth="1"/>
    <col min="4" max="4" width="11.42578125" style="108" customWidth="1"/>
    <col min="5" max="5" width="9" style="9" bestFit="1" customWidth="1"/>
    <col min="6" max="6" width="160.140625" style="10" customWidth="1"/>
    <col min="7" max="7" width="30.7109375" style="10" customWidth="1"/>
    <col min="8" max="8" width="28.5703125" style="10" customWidth="1"/>
    <col min="9" max="9" width="23.140625" style="10" customWidth="1"/>
    <col min="10" max="10" width="16.28515625" style="10" customWidth="1"/>
    <col min="11" max="11" width="50.140625" style="11" customWidth="1"/>
    <col min="12" max="12" width="28.5703125" style="11" customWidth="1"/>
    <col min="13" max="13" width="25.140625" style="11" customWidth="1"/>
    <col min="14" max="14" width="43.570312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22.140625" style="11" customWidth="1"/>
    <col min="21" max="21" width="11.5703125" style="11" hidden="1" customWidth="1"/>
    <col min="22" max="22" width="36.28515625" style="12" customWidth="1"/>
    <col min="23" max="16384" width="9.140625" style="11"/>
  </cols>
  <sheetData>
    <row r="1" spans="2:22" ht="43.5" customHeight="1" x14ac:dyDescent="0.25">
      <c r="B1" s="7" t="s">
        <v>38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17</v>
      </c>
      <c r="D6" s="35" t="s">
        <v>4</v>
      </c>
      <c r="E6" s="35" t="s">
        <v>15</v>
      </c>
      <c r="F6" s="35" t="s">
        <v>16</v>
      </c>
      <c r="G6" s="36" t="s">
        <v>5</v>
      </c>
      <c r="H6" s="37" t="s">
        <v>29</v>
      </c>
      <c r="I6" s="35" t="s">
        <v>18</v>
      </c>
      <c r="J6" s="35" t="s">
        <v>19</v>
      </c>
      <c r="K6" s="35" t="s">
        <v>31</v>
      </c>
      <c r="L6" s="35" t="s">
        <v>20</v>
      </c>
      <c r="M6" s="38" t="s">
        <v>21</v>
      </c>
      <c r="N6" s="35" t="s">
        <v>22</v>
      </c>
      <c r="O6" s="35" t="s">
        <v>25</v>
      </c>
      <c r="P6" s="35" t="s">
        <v>26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23</v>
      </c>
      <c r="V6" s="40" t="s">
        <v>24</v>
      </c>
    </row>
    <row r="7" spans="2:22" ht="252.75" customHeight="1" thickTop="1" x14ac:dyDescent="0.25">
      <c r="B7" s="41">
        <v>1</v>
      </c>
      <c r="C7" s="42" t="s">
        <v>41</v>
      </c>
      <c r="D7" s="43">
        <v>2</v>
      </c>
      <c r="E7" s="44" t="s">
        <v>28</v>
      </c>
      <c r="F7" s="45" t="s">
        <v>42</v>
      </c>
      <c r="G7" s="1"/>
      <c r="H7" s="46" t="s">
        <v>34</v>
      </c>
      <c r="I7" s="47" t="s">
        <v>32</v>
      </c>
      <c r="J7" s="48" t="s">
        <v>30</v>
      </c>
      <c r="K7" s="49" t="s">
        <v>35</v>
      </c>
      <c r="L7" s="50"/>
      <c r="M7" s="51" t="s">
        <v>36</v>
      </c>
      <c r="N7" s="51" t="s">
        <v>37</v>
      </c>
      <c r="O7" s="52" t="s">
        <v>33</v>
      </c>
      <c r="P7" s="53">
        <f>D7*Q7</f>
        <v>60000</v>
      </c>
      <c r="Q7" s="54">
        <v>30000</v>
      </c>
      <c r="R7" s="2"/>
      <c r="S7" s="55">
        <f>D7*R7</f>
        <v>0</v>
      </c>
      <c r="T7" s="56" t="str">
        <f>IF(ISNUMBER(R7), IF(R7&gt;Q7,"NEVYHOVUJE","VYHOVUJE")," ")</f>
        <v xml:space="preserve"> </v>
      </c>
      <c r="U7" s="57"/>
      <c r="V7" s="57" t="s">
        <v>13</v>
      </c>
    </row>
    <row r="8" spans="2:22" ht="220.5" customHeight="1" x14ac:dyDescent="0.25">
      <c r="B8" s="58">
        <v>2</v>
      </c>
      <c r="C8" s="59" t="s">
        <v>39</v>
      </c>
      <c r="D8" s="60">
        <v>3</v>
      </c>
      <c r="E8" s="61" t="s">
        <v>28</v>
      </c>
      <c r="F8" s="62" t="s">
        <v>43</v>
      </c>
      <c r="G8" s="3"/>
      <c r="H8" s="63"/>
      <c r="I8" s="64"/>
      <c r="J8" s="65"/>
      <c r="K8" s="64"/>
      <c r="L8" s="66"/>
      <c r="M8" s="67"/>
      <c r="N8" s="67"/>
      <c r="O8" s="68"/>
      <c r="P8" s="69">
        <f>D8*Q8</f>
        <v>8400</v>
      </c>
      <c r="Q8" s="70">
        <v>2800</v>
      </c>
      <c r="R8" s="4"/>
      <c r="S8" s="71">
        <f>D8*R8</f>
        <v>0</v>
      </c>
      <c r="T8" s="72" t="str">
        <f>IF(ISNUMBER(R8), IF(R8&gt;Q8,"NEVYHOVUJE","VYHOVUJE")," ")</f>
        <v xml:space="preserve"> </v>
      </c>
      <c r="U8" s="73"/>
      <c r="V8" s="73"/>
    </row>
    <row r="9" spans="2:22" ht="259.5" customHeight="1" thickBot="1" x14ac:dyDescent="0.3">
      <c r="B9" s="74">
        <v>3</v>
      </c>
      <c r="C9" s="75" t="s">
        <v>40</v>
      </c>
      <c r="D9" s="76">
        <v>1</v>
      </c>
      <c r="E9" s="77" t="s">
        <v>28</v>
      </c>
      <c r="F9" s="78" t="s">
        <v>44</v>
      </c>
      <c r="G9" s="5"/>
      <c r="H9" s="79"/>
      <c r="I9" s="80"/>
      <c r="J9" s="81"/>
      <c r="K9" s="80"/>
      <c r="L9" s="82"/>
      <c r="M9" s="83"/>
      <c r="N9" s="83"/>
      <c r="O9" s="84"/>
      <c r="P9" s="85">
        <f>D9*Q9</f>
        <v>11520</v>
      </c>
      <c r="Q9" s="86">
        <v>11520</v>
      </c>
      <c r="R9" s="6"/>
      <c r="S9" s="87">
        <f>D9*R9</f>
        <v>0</v>
      </c>
      <c r="T9" s="88" t="str">
        <f t="shared" ref="T9" si="0">IF(ISNUMBER(R9), IF(R9&gt;Q9,"NEVYHOVUJE","VYHOVUJE")," ")</f>
        <v xml:space="preserve"> </v>
      </c>
      <c r="U9" s="89"/>
      <c r="V9" s="89"/>
    </row>
    <row r="10" spans="2:22" ht="13.5" customHeight="1" thickTop="1" thickBot="1" x14ac:dyDescent="0.3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90"/>
    </row>
    <row r="11" spans="2:22" ht="60.75" customHeight="1" thickTop="1" thickBot="1" x14ac:dyDescent="0.3">
      <c r="B11" s="91" t="s">
        <v>10</v>
      </c>
      <c r="C11" s="92"/>
      <c r="D11" s="92"/>
      <c r="E11" s="92"/>
      <c r="F11" s="92"/>
      <c r="G11" s="92"/>
      <c r="H11" s="93"/>
      <c r="I11" s="94"/>
      <c r="J11" s="94"/>
      <c r="K11" s="94"/>
      <c r="L11" s="95"/>
      <c r="M11" s="16"/>
      <c r="N11" s="16"/>
      <c r="O11" s="96"/>
      <c r="P11" s="96"/>
      <c r="Q11" s="97" t="s">
        <v>11</v>
      </c>
      <c r="R11" s="98" t="s">
        <v>12</v>
      </c>
      <c r="S11" s="99"/>
      <c r="T11" s="100"/>
      <c r="U11" s="33"/>
      <c r="V11" s="101"/>
    </row>
    <row r="12" spans="2:22" ht="33" customHeight="1" thickTop="1" thickBot="1" x14ac:dyDescent="0.3">
      <c r="B12" s="102" t="s">
        <v>14</v>
      </c>
      <c r="C12" s="102"/>
      <c r="D12" s="102"/>
      <c r="E12" s="102"/>
      <c r="F12" s="102"/>
      <c r="G12" s="102"/>
      <c r="H12" s="102"/>
      <c r="I12" s="102"/>
      <c r="J12" s="102"/>
      <c r="L12" s="13"/>
      <c r="M12" s="13"/>
      <c r="N12" s="13"/>
      <c r="O12" s="103"/>
      <c r="P12" s="103"/>
      <c r="Q12" s="104">
        <f>SUM(P7:P9)</f>
        <v>79920</v>
      </c>
      <c r="R12" s="105">
        <f>SUM(S7:S9)</f>
        <v>0</v>
      </c>
      <c r="S12" s="106"/>
      <c r="T12" s="107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09" t="s">
        <v>27</v>
      </c>
      <c r="C15" s="109"/>
      <c r="D15" s="109"/>
      <c r="E15" s="109"/>
      <c r="F15" s="109"/>
      <c r="G15" s="109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8/oLE5lsrSYskfzuJ1veEePCjHFSPcl3U/TBH7F6Y1Ed7hozaslKbTyBMR4dQQoXaOt+wWnj/2c8thID6LGwsQ==" saltValue="G7zqlAGYr1c8dF3q1kodRw==" spinCount="100000" sheet="1" objects="1" scenarios="1"/>
  <mergeCells count="16">
    <mergeCell ref="B15:G15"/>
    <mergeCell ref="R12:T12"/>
    <mergeCell ref="B12:J12"/>
    <mergeCell ref="I7:I9"/>
    <mergeCell ref="J7:J9"/>
    <mergeCell ref="K7:K9"/>
    <mergeCell ref="O7:O9"/>
    <mergeCell ref="M7:M9"/>
    <mergeCell ref="N7:N9"/>
    <mergeCell ref="B1:D1"/>
    <mergeCell ref="B11:G11"/>
    <mergeCell ref="R11:T11"/>
    <mergeCell ref="U7:U9"/>
    <mergeCell ref="H7:H9"/>
    <mergeCell ref="L7:L9"/>
    <mergeCell ref="V7:V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7 G8:G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J7" xr:uid="{D1B2D0E5-34EE-4869-B5DD-519A8DAF5EF1}">
      <formula1>"ANO,NE"</formula1>
    </dataValidation>
  </dataValidations>
  <hyperlinks>
    <hyperlink ref="H6" location="AVT!B12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2025-08-20T11:09:04Z</cp:lastPrinted>
  <dcterms:created xsi:type="dcterms:W3CDTF">2014-03-05T12:43:32Z</dcterms:created>
  <dcterms:modified xsi:type="dcterms:W3CDTF">2025-08-20T11:53:03Z</dcterms:modified>
</cp:coreProperties>
</file>